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2920" yWindow="460" windowWidth="12760" windowHeight="11320" activeTab="0"/>
  </bookViews>
  <sheets>
    <sheet name="Calcul ISRC" sheetId="1" r:id="rId1"/>
  </sheets>
  <definedNames>
    <definedName name="anciennete">'Calcul ISRC'!$D$7</definedName>
    <definedName name="annees1">'Calcul ISRC'!$C$10</definedName>
    <definedName name="annees2">'Calcul ISRC'!$C$11</definedName>
    <definedName name="annees3">'Calcul ISRC'!$C$12</definedName>
    <definedName name="annees4">'Calcul ISRC'!$C$13</definedName>
    <definedName name="brute">'Calcul ISRC'!$G$7</definedName>
    <definedName name="IM">'Calcul ISRC'!$I$6</definedName>
    <definedName name="indice_majore">'Calcul ISRC'!$D$4</definedName>
    <definedName name="indiceIM">'Calcul ISRC'!#REF!</definedName>
    <definedName name="maxi">'Calcul ISRC'!$C$14</definedName>
    <definedName name="primes_mois">'Calcul ISRC'!$D$6</definedName>
    <definedName name="quotité">'Calcul ISRC'!$D$5</definedName>
    <definedName name="_xlnm.Print_Area" localSheetId="0">'Calcul ISRC'!$A$1:$K$23</definedName>
  </definedNames>
  <calcPr fullCalcOnLoad="1"/>
</workbook>
</file>

<file path=xl/sharedStrings.xml><?xml version="1.0" encoding="utf-8"?>
<sst xmlns="http://schemas.openxmlformats.org/spreadsheetml/2006/main" count="25" uniqueCount="24">
  <si>
    <t>Ancienneté pour les 10 premières années</t>
  </si>
  <si>
    <t>Ancienneté entre les 10 et 15ème années</t>
  </si>
  <si>
    <t>Ancienneté entre les 15 et 20ème années</t>
  </si>
  <si>
    <t>Ancienneté entre les 20 et 24ème années</t>
  </si>
  <si>
    <t>Ancienneté totale prise en compte</t>
  </si>
  <si>
    <t>Traitement indiciaire brut mensuel</t>
  </si>
  <si>
    <t xml:space="preserve">Indemnité plancher : </t>
  </si>
  <si>
    <t xml:space="preserve">Indemnité plafond : </t>
  </si>
  <si>
    <t xml:space="preserve">INDEMNITÉ SPÉCIFIQUE DE RUPTURE CONVENTIONNELLE (ISRC)
CALCUL des montants plancher / plafond </t>
  </si>
  <si>
    <t>Entrez votre indice majoré (IM)</t>
  </si>
  <si>
    <t>Entrez votre ancienneté totale</t>
  </si>
  <si>
    <t>Rémunération mensuelle brute</t>
  </si>
  <si>
    <t>(net d'impôt)</t>
  </si>
  <si>
    <t>(= 1/4 de mois de salaire par année)</t>
  </si>
  <si>
    <t>(=2/5 de mois de salaire par année)</t>
  </si>
  <si>
    <t>(=1/2 de mois de salaire par année)</t>
  </si>
  <si>
    <t>(=3/5 de mois de salaire par année)</t>
  </si>
  <si>
    <t>Primes et indemnités mensuelles</t>
  </si>
  <si>
    <t>Traitement brut suivant quotité</t>
  </si>
  <si>
    <t>(1) Pour mémoire, selon le temps de travail partiel, la rémunération est de : 
quotité de 100% &gt; rémunération à 100%
quotité de 90% &gt; rémunération à 91,4% 
quotité de 80% &gt; rémunération à 85,7%
quotité de 70% &gt; rémunération à 70%
quotité de 60% &gt; rémunération à 60%
quotité de 50% &gt; rémunération à 50%</t>
  </si>
  <si>
    <t>(2) Dans la case verte « primes et indemnités» ajoutez éventuellement l’indemnité de résidence, la NBI, le supplément familial de traitement (éléments figurant sur votre feuille de paye).</t>
  </si>
  <si>
    <t>Entrez votre quotité de travail (1)</t>
  </si>
  <si>
    <t>Entrez vos primes et indemnités mensuelles (2)</t>
  </si>
  <si>
    <r>
      <t xml:space="preserve">Ne remplissez que les 3 ou 4 cases vertes
</t>
    </r>
    <r>
      <rPr>
        <sz val="8"/>
        <rFont val="Arial"/>
        <family val="0"/>
      </rPr>
      <t>Munissez vous de votre feuille de paye pour trouver les bons éléments</t>
    </r>
  </si>
</sst>
</file>

<file path=xl/styles.xml><?xml version="1.0" encoding="utf-8"?>
<styleSheet xmlns="http://schemas.openxmlformats.org/spreadsheetml/2006/main">
  <numFmts count="19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##\(\&lt;\2\4\)"/>
    <numFmt numFmtId="174" formatCode="#,##0\ &quot;€&quot;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9" borderId="1" applyNumberFormat="0" applyAlignment="0" applyProtection="0"/>
    <xf numFmtId="0" fontId="21" fillId="0" borderId="2" applyNumberFormat="0" applyFill="0" applyAlignment="0" applyProtection="0"/>
    <xf numFmtId="0" fontId="0" fillId="5" borderId="3" applyNumberFormat="0" applyFont="0" applyAlignment="0" applyProtection="0"/>
    <xf numFmtId="0" fontId="18" fillId="3" borderId="1" applyNumberFormat="0" applyAlignment="0" applyProtection="0"/>
    <xf numFmtId="0" fontId="16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10" borderId="0" applyNumberFormat="0" applyBorder="0" applyAlignment="0" applyProtection="0"/>
    <xf numFmtId="9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19" fillId="9" borderId="4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2" fillId="14" borderId="9" applyNumberFormat="0" applyAlignment="0" applyProtection="0"/>
  </cellStyleXfs>
  <cellXfs count="51">
    <xf numFmtId="0" fontId="0" fillId="0" borderId="0" xfId="0" applyAlignment="1">
      <alignment/>
    </xf>
    <xf numFmtId="172" fontId="2" fillId="0" borderId="0" xfId="0" applyNumberFormat="1" applyFont="1" applyAlignment="1" applyProtection="1">
      <alignment/>
      <protection/>
    </xf>
    <xf numFmtId="0" fontId="0" fillId="10" borderId="0" xfId="0" applyFill="1" applyAlignment="1" applyProtection="1">
      <alignment/>
      <protection/>
    </xf>
    <xf numFmtId="0" fontId="0" fillId="4" borderId="1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18" borderId="10" xfId="0" applyFill="1" applyBorder="1" applyAlignment="1" applyProtection="1">
      <alignment/>
      <protection locked="0"/>
    </xf>
    <xf numFmtId="0" fontId="0" fillId="18" borderId="10" xfId="0" applyNumberFormat="1" applyFill="1" applyBorder="1" applyAlignment="1" applyProtection="1">
      <alignment/>
      <protection locked="0"/>
    </xf>
    <xf numFmtId="172" fontId="2" fillId="0" borderId="10" xfId="0" applyNumberFormat="1" applyFont="1" applyBorder="1" applyAlignment="1" applyProtection="1">
      <alignment/>
      <protection/>
    </xf>
    <xf numFmtId="172" fontId="0" fillId="10" borderId="0" xfId="0" applyNumberFormat="1" applyFill="1" applyBorder="1" applyAlignment="1" applyProtection="1">
      <alignment/>
      <protection/>
    </xf>
    <xf numFmtId="0" fontId="0" fillId="18" borderId="10" xfId="0" applyFill="1" applyBorder="1" applyAlignment="1" applyProtection="1">
      <alignment vertical="center"/>
      <protection locked="0"/>
    </xf>
    <xf numFmtId="174" fontId="0" fillId="0" borderId="0" xfId="0" applyNumberFormat="1" applyFill="1" applyBorder="1" applyAlignment="1" applyProtection="1">
      <alignment/>
      <protection/>
    </xf>
    <xf numFmtId="174" fontId="0" fillId="0" borderId="11" xfId="0" applyNumberFormat="1" applyFill="1" applyBorder="1" applyAlignment="1" applyProtection="1">
      <alignment/>
      <protection/>
    </xf>
    <xf numFmtId="172" fontId="2" fillId="10" borderId="0" xfId="0" applyNumberFormat="1" applyFont="1" applyFill="1" applyAlignment="1" applyProtection="1">
      <alignment/>
      <protection/>
    </xf>
    <xf numFmtId="172" fontId="2" fillId="10" borderId="0" xfId="0" applyNumberFormat="1" applyFont="1" applyFill="1" applyBorder="1" applyAlignment="1" applyProtection="1">
      <alignment/>
      <protection/>
    </xf>
    <xf numFmtId="0" fontId="0" fillId="10" borderId="0" xfId="0" applyFill="1" applyBorder="1" applyAlignment="1" applyProtection="1">
      <alignment/>
      <protection/>
    </xf>
    <xf numFmtId="0" fontId="2" fillId="10" borderId="0" xfId="0" applyFont="1" applyFill="1" applyBorder="1" applyAlignment="1" applyProtection="1">
      <alignment horizontal="right" vertical="center"/>
      <protection/>
    </xf>
    <xf numFmtId="0" fontId="1" fillId="10" borderId="0" xfId="0" applyFont="1" applyFill="1" applyBorder="1" applyAlignment="1" applyProtection="1">
      <alignment horizontal="right" vertical="center" indent="1"/>
      <protection/>
    </xf>
    <xf numFmtId="0" fontId="0" fillId="10" borderId="0" xfId="0" applyFill="1" applyBorder="1" applyAlignment="1" applyProtection="1">
      <alignment horizontal="right"/>
      <protection/>
    </xf>
    <xf numFmtId="0" fontId="0" fillId="10" borderId="12" xfId="0" applyNumberFormat="1" applyFill="1" applyBorder="1" applyAlignment="1" applyProtection="1">
      <alignment/>
      <protection/>
    </xf>
    <xf numFmtId="174" fontId="0" fillId="0" borderId="0" xfId="0" applyNumberFormat="1" applyFont="1" applyFill="1" applyBorder="1" applyAlignment="1" applyProtection="1">
      <alignment horizontal="right"/>
      <protection/>
    </xf>
    <xf numFmtId="0" fontId="0" fillId="10" borderId="0" xfId="0" applyFill="1" applyAlignment="1" applyProtection="1">
      <alignment horizontal="right"/>
      <protection/>
    </xf>
    <xf numFmtId="0" fontId="1" fillId="10" borderId="0" xfId="0" applyFont="1" applyFill="1" applyAlignment="1" applyProtection="1">
      <alignment horizontal="right" vertical="center"/>
      <protection/>
    </xf>
    <xf numFmtId="0" fontId="1" fillId="10" borderId="0" xfId="0" applyFont="1" applyFill="1" applyAlignment="1" applyProtection="1">
      <alignment horizontal="left" vertical="center"/>
      <protection/>
    </xf>
    <xf numFmtId="0" fontId="1" fillId="10" borderId="0" xfId="0" applyFont="1" applyFill="1" applyAlignment="1" applyProtection="1">
      <alignment horizontal="right"/>
      <protection/>
    </xf>
    <xf numFmtId="0" fontId="1" fillId="10" borderId="0" xfId="0" applyFont="1" applyFill="1" applyAlignment="1" applyProtection="1">
      <alignment horizontal="left" vertical="center"/>
      <protection/>
    </xf>
    <xf numFmtId="0" fontId="0" fillId="10" borderId="0" xfId="0" applyFill="1" applyAlignment="1" applyProtection="1">
      <alignment vertical="center"/>
      <protection/>
    </xf>
    <xf numFmtId="0" fontId="0" fillId="10" borderId="0" xfId="0" applyFill="1" applyAlignment="1" applyProtection="1">
      <alignment/>
      <protection/>
    </xf>
    <xf numFmtId="0" fontId="1" fillId="10" borderId="0" xfId="0" applyFont="1" applyFill="1" applyAlignment="1" applyProtection="1">
      <alignment vertical="center"/>
      <protection/>
    </xf>
    <xf numFmtId="9" fontId="0" fillId="18" borderId="10" xfId="0" applyNumberFormat="1" applyFill="1" applyBorder="1" applyAlignment="1" applyProtection="1">
      <alignment vertical="center"/>
      <protection locked="0"/>
    </xf>
    <xf numFmtId="0" fontId="10" fillId="0" borderId="0" xfId="0" applyFont="1" applyAlignment="1">
      <alignment/>
    </xf>
    <xf numFmtId="0" fontId="0" fillId="10" borderId="0" xfId="0" applyFill="1" applyAlignment="1">
      <alignment/>
    </xf>
    <xf numFmtId="0" fontId="1" fillId="10" borderId="0" xfId="0" applyFont="1" applyFill="1" applyAlignment="1" applyProtection="1">
      <alignment horizontal="right" vertical="center" wrapText="1" indent="1"/>
      <protection/>
    </xf>
    <xf numFmtId="0" fontId="1" fillId="10" borderId="13" xfId="0" applyFont="1" applyFill="1" applyBorder="1" applyAlignment="1" applyProtection="1">
      <alignment horizontal="right" vertical="center" wrapText="1" indent="1"/>
      <protection/>
    </xf>
    <xf numFmtId="0" fontId="0" fillId="0" borderId="13" xfId="0" applyBorder="1" applyAlignment="1">
      <alignment horizontal="right" vertical="center" wrapText="1" indent="1"/>
    </xf>
    <xf numFmtId="0" fontId="1" fillId="10" borderId="0" xfId="0" applyFont="1" applyFill="1" applyAlignment="1" applyProtection="1">
      <alignment vertical="center" wrapText="1"/>
      <protection/>
    </xf>
    <xf numFmtId="0" fontId="9" fillId="10" borderId="0" xfId="0" applyFont="1" applyFill="1" applyAlignment="1" applyProtection="1">
      <alignment vertical="center" wrapText="1"/>
      <protection/>
    </xf>
    <xf numFmtId="0" fontId="5" fillId="10" borderId="0" xfId="0" applyFont="1" applyFill="1" applyAlignment="1" applyProtection="1">
      <alignment horizontal="center" vertical="center" wrapText="1"/>
      <protection/>
    </xf>
    <xf numFmtId="0" fontId="6" fillId="10" borderId="0" xfId="0" applyFont="1" applyFill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wrapText="1"/>
      <protection/>
    </xf>
    <xf numFmtId="0" fontId="4" fillId="10" borderId="0" xfId="0" applyFont="1" applyFill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1" fillId="10" borderId="0" xfId="0" applyFont="1" applyFill="1" applyAlignment="1">
      <alignment vertical="center" wrapText="1"/>
    </xf>
    <xf numFmtId="0" fontId="1" fillId="10" borderId="0" xfId="0" applyFont="1" applyFill="1" applyAlignment="1">
      <alignment vertic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" fillId="10" borderId="0" xfId="0" applyFont="1" applyFill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10" borderId="0" xfId="0" applyFont="1" applyFill="1" applyBorder="1" applyAlignment="1" applyProtection="1">
      <alignment horizontal="right" vertical="center"/>
      <protection/>
    </xf>
    <xf numFmtId="0" fontId="1" fillId="10" borderId="0" xfId="0" applyFont="1" applyFill="1" applyAlignment="1" applyProtection="1">
      <alignment horizontal="right" vertical="center" indent="1"/>
      <protection/>
    </xf>
    <xf numFmtId="0" fontId="1" fillId="0" borderId="13" xfId="0" applyFont="1" applyBorder="1" applyAlignment="1" applyProtection="1">
      <alignment horizontal="right" vertical="center" inden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142875</xdr:rowOff>
    </xdr:from>
    <xdr:to>
      <xdr:col>5</xdr:col>
      <xdr:colOff>466725</xdr:colOff>
      <xdr:row>3</xdr:row>
      <xdr:rowOff>142875</xdr:rowOff>
    </xdr:to>
    <xdr:sp>
      <xdr:nvSpPr>
        <xdr:cNvPr id="1" name="Line 2"/>
        <xdr:cNvSpPr>
          <a:spLocks/>
        </xdr:cNvSpPr>
      </xdr:nvSpPr>
      <xdr:spPr>
        <a:xfrm>
          <a:off x="3562350" y="1162050"/>
          <a:ext cx="523875" cy="0"/>
        </a:xfrm>
        <a:prstGeom prst="line">
          <a:avLst/>
        </a:prstGeom>
        <a:noFill/>
        <a:ln w="38100" cmpd="sng">
          <a:solidFill>
            <a:srgbClr val="1FB714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7</xdr:row>
      <xdr:rowOff>47625</xdr:rowOff>
    </xdr:from>
    <xdr:to>
      <xdr:col>3</xdr:col>
      <xdr:colOff>457200</xdr:colOff>
      <xdr:row>8</xdr:row>
      <xdr:rowOff>123825</xdr:rowOff>
    </xdr:to>
    <xdr:sp>
      <xdr:nvSpPr>
        <xdr:cNvPr id="2" name="Line 4"/>
        <xdr:cNvSpPr>
          <a:spLocks/>
        </xdr:cNvSpPr>
      </xdr:nvSpPr>
      <xdr:spPr>
        <a:xfrm flipH="1">
          <a:off x="2505075" y="2076450"/>
          <a:ext cx="485775" cy="323850"/>
        </a:xfrm>
        <a:prstGeom prst="line">
          <a:avLst/>
        </a:prstGeom>
        <a:noFill/>
        <a:ln w="38100" cmpd="sng">
          <a:solidFill>
            <a:srgbClr val="1FB714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5</xdr:row>
      <xdr:rowOff>123825</xdr:rowOff>
    </xdr:from>
    <xdr:to>
      <xdr:col>5</xdr:col>
      <xdr:colOff>485775</xdr:colOff>
      <xdr:row>5</xdr:row>
      <xdr:rowOff>123825</xdr:rowOff>
    </xdr:to>
    <xdr:sp>
      <xdr:nvSpPr>
        <xdr:cNvPr id="3" name="Line 5"/>
        <xdr:cNvSpPr>
          <a:spLocks/>
        </xdr:cNvSpPr>
      </xdr:nvSpPr>
      <xdr:spPr>
        <a:xfrm>
          <a:off x="3581400" y="1657350"/>
          <a:ext cx="523875" cy="0"/>
        </a:xfrm>
        <a:prstGeom prst="line">
          <a:avLst/>
        </a:prstGeom>
        <a:noFill/>
        <a:ln w="38100" cmpd="sng">
          <a:solidFill>
            <a:srgbClr val="1FB714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</xdr:row>
      <xdr:rowOff>142875</xdr:rowOff>
    </xdr:from>
    <xdr:to>
      <xdr:col>5</xdr:col>
      <xdr:colOff>466725</xdr:colOff>
      <xdr:row>4</xdr:row>
      <xdr:rowOff>142875</xdr:rowOff>
    </xdr:to>
    <xdr:sp>
      <xdr:nvSpPr>
        <xdr:cNvPr id="4" name="Line 6"/>
        <xdr:cNvSpPr>
          <a:spLocks/>
        </xdr:cNvSpPr>
      </xdr:nvSpPr>
      <xdr:spPr>
        <a:xfrm>
          <a:off x="3562350" y="1419225"/>
          <a:ext cx="523875" cy="0"/>
        </a:xfrm>
        <a:prstGeom prst="line">
          <a:avLst/>
        </a:prstGeom>
        <a:noFill/>
        <a:ln w="38100" cmpd="sng">
          <a:solidFill>
            <a:srgbClr val="1FB714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17</xdr:row>
      <xdr:rowOff>219075</xdr:rowOff>
    </xdr:from>
    <xdr:to>
      <xdr:col>6</xdr:col>
      <xdr:colOff>904875</xdr:colOff>
      <xdr:row>19</xdr:row>
      <xdr:rowOff>1104900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4505325"/>
          <a:ext cx="25812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K23"/>
  <sheetViews>
    <sheetView showGridLines="0" showRowColHeaders="0" tabSelected="1" zoomScalePageLayoutView="0" workbookViewId="0" topLeftCell="A1">
      <selection activeCell="F11" sqref="F11"/>
    </sheetView>
  </sheetViews>
  <sheetFormatPr defaultColWidth="11.421875" defaultRowHeight="12.75"/>
  <cols>
    <col min="1" max="1" width="3.140625" style="0" customWidth="1"/>
    <col min="2" max="2" width="30.421875" style="0" customWidth="1"/>
    <col min="3" max="3" width="4.421875" style="0" customWidth="1"/>
    <col min="4" max="4" width="14.421875" style="0" customWidth="1"/>
    <col min="5" max="5" width="1.8515625" style="0" customWidth="1"/>
    <col min="6" max="6" width="32.421875" style="0" customWidth="1"/>
    <col min="7" max="7" width="13.7109375" style="0" customWidth="1"/>
    <col min="8" max="8" width="3.140625" style="0" customWidth="1"/>
    <col min="9" max="9" width="14.140625" style="0" hidden="1" customWidth="1"/>
    <col min="10" max="10" width="8.421875" style="0" hidden="1" customWidth="1"/>
    <col min="11" max="11" width="7.00390625" style="0" hidden="1" customWidth="1"/>
    <col min="12" max="12" width="1.8515625" style="0" customWidth="1"/>
  </cols>
  <sheetData>
    <row r="1" spans="1:11" ht="42" customHeight="1">
      <c r="A1" s="36" t="s">
        <v>8</v>
      </c>
      <c r="B1" s="37"/>
      <c r="C1" s="37"/>
      <c r="D1" s="37"/>
      <c r="E1" s="37"/>
      <c r="F1" s="37"/>
      <c r="G1" s="38"/>
      <c r="H1" s="38"/>
      <c r="I1" s="2"/>
      <c r="J1" s="2"/>
      <c r="K1" s="2"/>
    </row>
    <row r="2" spans="1:11" ht="30" customHeight="1">
      <c r="A2" s="39" t="s">
        <v>23</v>
      </c>
      <c r="B2" s="40"/>
      <c r="C2" s="40"/>
      <c r="D2" s="40"/>
      <c r="E2" s="40"/>
      <c r="F2" s="40"/>
      <c r="G2" s="41"/>
      <c r="H2" s="41"/>
      <c r="I2" s="41"/>
      <c r="J2" s="41"/>
      <c r="K2" s="41"/>
    </row>
    <row r="3" spans="1:11" ht="8.25" customHeight="1">
      <c r="A3" s="2"/>
      <c r="B3" s="2"/>
      <c r="C3" s="2"/>
      <c r="D3" s="2"/>
      <c r="E3" s="2"/>
      <c r="F3" s="2"/>
      <c r="G3" s="2"/>
      <c r="H3" s="14"/>
      <c r="I3" s="14"/>
      <c r="J3" s="14"/>
      <c r="K3" s="14"/>
    </row>
    <row r="4" spans="1:11" ht="20.25" customHeight="1">
      <c r="A4" s="2"/>
      <c r="B4" s="31" t="s">
        <v>9</v>
      </c>
      <c r="C4" s="32"/>
      <c r="D4" s="9"/>
      <c r="E4" s="15"/>
      <c r="F4" s="16" t="s">
        <v>5</v>
      </c>
      <c r="G4" s="10">
        <f>4.68603*indice_majore</f>
        <v>0</v>
      </c>
      <c r="H4" s="14"/>
      <c r="I4" s="14"/>
      <c r="J4" s="14"/>
      <c r="K4" s="14"/>
    </row>
    <row r="5" spans="1:11" ht="20.25" customHeight="1">
      <c r="A5" s="2"/>
      <c r="B5" s="31" t="s">
        <v>21</v>
      </c>
      <c r="C5" s="33"/>
      <c r="D5" s="28">
        <v>1</v>
      </c>
      <c r="E5" s="15"/>
      <c r="F5" s="16" t="s">
        <v>18</v>
      </c>
      <c r="G5" s="10">
        <f>G4*B22</f>
        <v>0</v>
      </c>
      <c r="H5" s="14"/>
      <c r="I5" s="14"/>
      <c r="J5" s="14"/>
      <c r="K5" s="14"/>
    </row>
    <row r="6" spans="1:11" ht="19.5" customHeight="1">
      <c r="A6" s="2"/>
      <c r="B6" s="49" t="s">
        <v>22</v>
      </c>
      <c r="C6" s="50"/>
      <c r="D6" s="5"/>
      <c r="E6" s="15"/>
      <c r="F6" s="16" t="s">
        <v>17</v>
      </c>
      <c r="G6" s="11">
        <f>primes_mois</f>
        <v>0</v>
      </c>
      <c r="H6" s="17"/>
      <c r="I6" s="14"/>
      <c r="J6" s="17"/>
      <c r="K6" s="8"/>
    </row>
    <row r="7" spans="1:11" ht="19.5" customHeight="1">
      <c r="A7" s="2"/>
      <c r="B7" s="49" t="s">
        <v>10</v>
      </c>
      <c r="C7" s="50"/>
      <c r="D7" s="6"/>
      <c r="E7" s="18"/>
      <c r="F7" s="16" t="s">
        <v>11</v>
      </c>
      <c r="G7" s="19">
        <f>G5+G6</f>
        <v>0</v>
      </c>
      <c r="H7" s="14"/>
      <c r="I7" s="8"/>
      <c r="J7" s="17"/>
      <c r="K7" s="8"/>
    </row>
    <row r="8" spans="1:11" ht="19.5" customHeight="1">
      <c r="A8" s="2"/>
      <c r="B8" s="20"/>
      <c r="C8" s="2"/>
      <c r="D8" s="2"/>
      <c r="E8" s="2"/>
      <c r="F8" s="2"/>
      <c r="G8" s="2"/>
      <c r="H8" s="14"/>
      <c r="I8" s="14"/>
      <c r="J8" s="14"/>
      <c r="K8" s="14"/>
    </row>
    <row r="9" spans="1:11" ht="19.5" customHeight="1">
      <c r="A9" s="2"/>
      <c r="B9" s="20"/>
      <c r="C9" s="2"/>
      <c r="D9" s="2"/>
      <c r="E9" s="2"/>
      <c r="F9" s="2"/>
      <c r="G9" s="2"/>
      <c r="H9" s="14"/>
      <c r="I9" s="14"/>
      <c r="J9" s="17"/>
      <c r="K9" s="8"/>
    </row>
    <row r="10" spans="1:11" ht="19.5" customHeight="1">
      <c r="A10" s="2"/>
      <c r="B10" s="21" t="s">
        <v>0</v>
      </c>
      <c r="C10" s="3">
        <f>IF(anciennete&lt;10,anciennete,10)</f>
        <v>0</v>
      </c>
      <c r="D10" s="1">
        <f>(1/4*brute)*annees1</f>
        <v>0</v>
      </c>
      <c r="E10" s="12"/>
      <c r="F10" s="22" t="s">
        <v>13</v>
      </c>
      <c r="G10" s="2"/>
      <c r="H10" s="14"/>
      <c r="I10" s="14"/>
      <c r="J10" s="14"/>
      <c r="K10" s="14"/>
    </row>
    <row r="11" spans="1:11" ht="19.5" customHeight="1">
      <c r="A11" s="2"/>
      <c r="B11" s="21" t="s">
        <v>1</v>
      </c>
      <c r="C11" s="3">
        <f>IF(anciennete&lt;15,anciennete-annees1,5)</f>
        <v>0</v>
      </c>
      <c r="D11" s="1">
        <f>(2/5*brute)*annees2</f>
        <v>0</v>
      </c>
      <c r="E11" s="12"/>
      <c r="F11" s="22" t="s">
        <v>14</v>
      </c>
      <c r="G11" s="2"/>
      <c r="H11" s="2"/>
      <c r="I11" s="2"/>
      <c r="J11" s="2"/>
      <c r="K11" s="2"/>
    </row>
    <row r="12" spans="1:11" ht="19.5" customHeight="1">
      <c r="A12" s="2"/>
      <c r="B12" s="21" t="s">
        <v>2</v>
      </c>
      <c r="C12" s="3">
        <f>IF(anciennete&lt;20,anciennete-annees1-annees2,5)</f>
        <v>0</v>
      </c>
      <c r="D12" s="1">
        <f>(1/2*brute)*annees3</f>
        <v>0</v>
      </c>
      <c r="E12" s="12"/>
      <c r="F12" s="22" t="s">
        <v>15</v>
      </c>
      <c r="G12" s="2"/>
      <c r="H12" s="2"/>
      <c r="I12" s="2"/>
      <c r="J12" s="2"/>
      <c r="K12" s="2"/>
    </row>
    <row r="13" spans="1:11" ht="19.5" customHeight="1">
      <c r="A13" s="2"/>
      <c r="B13" s="21" t="s">
        <v>3</v>
      </c>
      <c r="C13" s="3">
        <f>IF(anciennete&lt;24,anciennete-annees1-annees2-annees3,4)</f>
        <v>0</v>
      </c>
      <c r="D13" s="1">
        <f>(3/5*brute)*annees4</f>
        <v>0</v>
      </c>
      <c r="E13" s="12"/>
      <c r="F13" s="22" t="s">
        <v>16</v>
      </c>
      <c r="G13" s="2"/>
      <c r="H13" s="2"/>
      <c r="I13" s="2"/>
      <c r="J13" s="2"/>
      <c r="K13" s="2"/>
    </row>
    <row r="14" spans="1:11" ht="19.5" customHeight="1">
      <c r="A14" s="2"/>
      <c r="B14" s="21" t="s">
        <v>4</v>
      </c>
      <c r="C14" s="4">
        <f>C10+C11+C12+C13</f>
        <v>0</v>
      </c>
      <c r="D14" s="2"/>
      <c r="E14" s="2"/>
      <c r="F14" s="2"/>
      <c r="G14" s="2"/>
      <c r="H14" s="2"/>
      <c r="I14" s="2"/>
      <c r="J14" s="2"/>
      <c r="K14" s="2"/>
    </row>
    <row r="15" spans="1:11" ht="12.75" customHeight="1">
      <c r="A15" s="2"/>
      <c r="B15" s="23"/>
      <c r="C15" s="2"/>
      <c r="D15" s="2"/>
      <c r="E15" s="2"/>
      <c r="F15" s="2"/>
      <c r="G15" s="2"/>
      <c r="H15" s="2"/>
      <c r="I15" s="2"/>
      <c r="J15" s="2"/>
      <c r="K15" s="2"/>
    </row>
    <row r="16" spans="1:11" ht="19.5" customHeight="1">
      <c r="A16" s="2"/>
      <c r="B16" s="46" t="s">
        <v>6</v>
      </c>
      <c r="C16" s="47"/>
      <c r="D16" s="7">
        <f>D10+D11+D12+D13</f>
        <v>0</v>
      </c>
      <c r="E16" s="13"/>
      <c r="F16" s="24" t="s">
        <v>12</v>
      </c>
      <c r="G16" s="2"/>
      <c r="H16" s="2"/>
      <c r="I16" s="2"/>
      <c r="J16" s="2"/>
      <c r="K16" s="2"/>
    </row>
    <row r="17" spans="1:11" ht="9" customHeight="1">
      <c r="A17" s="2"/>
      <c r="B17" s="25"/>
      <c r="C17" s="25"/>
      <c r="D17" s="2"/>
      <c r="E17" s="2"/>
      <c r="F17" s="26"/>
      <c r="G17" s="2"/>
      <c r="H17" s="2"/>
      <c r="I17" s="2"/>
      <c r="J17" s="2"/>
      <c r="K17" s="2"/>
    </row>
    <row r="18" spans="1:11" ht="19.5" customHeight="1">
      <c r="A18" s="2"/>
      <c r="B18" s="46" t="s">
        <v>7</v>
      </c>
      <c r="C18" s="48"/>
      <c r="D18" s="7">
        <f>brute*maxi</f>
        <v>0</v>
      </c>
      <c r="E18" s="13"/>
      <c r="F18" s="27" t="s">
        <v>12</v>
      </c>
      <c r="G18" s="2"/>
      <c r="H18" s="2"/>
      <c r="I18" s="2"/>
      <c r="J18" s="2"/>
      <c r="K18" s="2"/>
    </row>
    <row r="19" spans="1:11" ht="19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04.25" customHeight="1">
      <c r="A20" s="30"/>
      <c r="B20" s="42" t="s">
        <v>19</v>
      </c>
      <c r="C20" s="43"/>
      <c r="D20" s="43"/>
      <c r="E20" s="43"/>
      <c r="F20" s="43"/>
      <c r="G20" s="43"/>
      <c r="H20" s="43"/>
      <c r="I20" s="43"/>
      <c r="J20" s="43"/>
      <c r="K20" s="43"/>
    </row>
    <row r="21" spans="1:11" ht="25.5" customHeight="1">
      <c r="A21" s="2"/>
      <c r="B21" s="34" t="s">
        <v>20</v>
      </c>
      <c r="C21" s="35"/>
      <c r="D21" s="35"/>
      <c r="E21" s="35"/>
      <c r="F21" s="35"/>
      <c r="G21" s="35"/>
      <c r="H21" s="2"/>
      <c r="I21" s="2"/>
      <c r="J21" s="2"/>
      <c r="K21" s="2"/>
    </row>
    <row r="22" ht="14.25" customHeight="1">
      <c r="B22" s="29">
        <f>IF(D5=80/100,85.7%,IF(D5=90/100,91.4%,D5))</f>
        <v>1</v>
      </c>
    </row>
    <row r="23" spans="2:11" ht="96" customHeight="1">
      <c r="B23" s="44"/>
      <c r="C23" s="45"/>
      <c r="D23" s="45"/>
      <c r="E23" s="45"/>
      <c r="F23" s="45"/>
      <c r="G23" s="45"/>
      <c r="H23" s="45"/>
      <c r="I23" s="45"/>
      <c r="J23" s="45"/>
      <c r="K23" s="45"/>
    </row>
    <row r="24" ht="6.75" customHeight="1"/>
    <row r="25" ht="19.5" customHeight="1"/>
  </sheetData>
  <sheetProtection password="F61C" sheet="1" objects="1" scenarios="1" selectLockedCells="1"/>
  <mergeCells count="11">
    <mergeCell ref="B23:K23"/>
    <mergeCell ref="B16:C16"/>
    <mergeCell ref="B18:C18"/>
    <mergeCell ref="B6:C6"/>
    <mergeCell ref="B7:C7"/>
    <mergeCell ref="B4:C4"/>
    <mergeCell ref="B5:C5"/>
    <mergeCell ref="B21:G21"/>
    <mergeCell ref="A1:H1"/>
    <mergeCell ref="A2:K2"/>
    <mergeCell ref="B20:K20"/>
  </mergeCells>
  <dataValidations count="1">
    <dataValidation type="list" allowBlank="1" showInputMessage="1" showErrorMessage="1" sqref="D5">
      <formula1>"100%,90%,80%,70%,60%,50%"</formula1>
    </dataValidation>
  </dataValidations>
  <printOptions/>
  <pageMargins left="0.22" right="0.13" top="0.69" bottom="0.5" header="0.25" footer="0.26"/>
  <pageSetup orientation="portrait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hOMEjaC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de l'INDEMNITÉ SPÉCIFIQUE DE RUPTURE CONVENTIONNELLE</dc:title>
  <dc:subject/>
  <dc:creator>Jean-André CAMEL</dc:creator>
  <cp:keywords>Diffusion via UFETAM-CFDT</cp:keywords>
  <dc:description/>
  <cp:lastModifiedBy>xxx</cp:lastModifiedBy>
  <cp:lastPrinted>2019-12-03T21:02:03Z</cp:lastPrinted>
  <dcterms:created xsi:type="dcterms:W3CDTF">2019-11-29T20:17:38Z</dcterms:created>
  <dcterms:modified xsi:type="dcterms:W3CDTF">2020-10-09T14:15:36Z</dcterms:modified>
  <cp:category/>
  <cp:version/>
  <cp:contentType/>
  <cp:contentStatus/>
</cp:coreProperties>
</file>